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ge\Downloads\"/>
    </mc:Choice>
  </mc:AlternateContent>
  <xr:revisionPtr revIDLastSave="0" documentId="13_ncr:1_{0B3BD3AB-5683-423D-8D49-AB86D7D6A0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ntuação" sheetId="2" r:id="rId1"/>
    <sheet name="Plan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5" i="2"/>
  <c r="E44" i="2"/>
  <c r="E43" i="2"/>
  <c r="E42" i="2"/>
  <c r="E41" i="2"/>
  <c r="E40" i="2"/>
  <c r="E39" i="2"/>
  <c r="E38" i="2"/>
  <c r="E34" i="2"/>
  <c r="E33" i="2"/>
  <c r="E32" i="2"/>
  <c r="E31" i="2"/>
  <c r="E30" i="2"/>
  <c r="E29" i="2"/>
  <c r="E28" i="2"/>
  <c r="E27" i="2"/>
  <c r="E26" i="2"/>
  <c r="E25" i="2"/>
  <c r="E21" i="2"/>
  <c r="E20" i="2"/>
  <c r="E19" i="2"/>
  <c r="E18" i="2"/>
  <c r="E17" i="2"/>
  <c r="E16" i="2"/>
  <c r="E15" i="2"/>
  <c r="E22" i="2" l="1"/>
  <c r="E23" i="2" s="1"/>
  <c r="E47" i="2"/>
  <c r="E48" i="2" s="1"/>
  <c r="E35" i="2"/>
  <c r="E36" i="2" s="1"/>
  <c r="E50" i="2" l="1"/>
  <c r="E51" i="2" s="1"/>
</calcChain>
</file>

<file path=xl/sharedStrings.xml><?xml version="1.0" encoding="utf-8"?>
<sst xmlns="http://schemas.openxmlformats.org/spreadsheetml/2006/main" count="76" uniqueCount="76">
  <si>
    <t>I - Formação Acadêmica</t>
  </si>
  <si>
    <t>Item</t>
  </si>
  <si>
    <t>Especificação</t>
  </si>
  <si>
    <t>Curso de Graduação concluído</t>
  </si>
  <si>
    <t>3.1</t>
  </si>
  <si>
    <t>3.2</t>
  </si>
  <si>
    <t>3.3</t>
  </si>
  <si>
    <t>3.4</t>
  </si>
  <si>
    <t>3.5</t>
  </si>
  <si>
    <t>3.6</t>
  </si>
  <si>
    <t>3.7</t>
  </si>
  <si>
    <t>3.8</t>
  </si>
  <si>
    <t>Nome:</t>
  </si>
  <si>
    <t>Linha:</t>
  </si>
  <si>
    <t>Pts/unit</t>
  </si>
  <si>
    <t>Qtd</t>
  </si>
  <si>
    <t>Pontos</t>
  </si>
  <si>
    <t>Pontuação total atingida no item I</t>
  </si>
  <si>
    <t>Pontuação total atingida no item III</t>
  </si>
  <si>
    <t>Observações:</t>
  </si>
  <si>
    <t>2- Atenção para o valor limitante de cada item.</t>
  </si>
  <si>
    <t>Pontuação total atingida no item II</t>
  </si>
  <si>
    <r>
      <t xml:space="preserve">Total geral de pontos obtidos nos três itens </t>
    </r>
    <r>
      <rPr>
        <b/>
        <sz val="9"/>
        <color rgb="FFC00000"/>
        <rFont val="Times New Roman"/>
        <family val="1"/>
      </rPr>
      <t>(Valor Item I+ Valor Item II+ Valor Item III)</t>
    </r>
  </si>
  <si>
    <t>3- Caso o currículo não esteja preenchido não será pontuado.</t>
  </si>
  <si>
    <t xml:space="preserve">Organização de eventos técnicos-científicos </t>
  </si>
  <si>
    <t>Experiência na Educação Básica ou Superior (fora da docência)</t>
  </si>
  <si>
    <t xml:space="preserve">Atividades de gestão educacional em espaços escolares e não escolares </t>
  </si>
  <si>
    <t>Publicação de livro autoral de natureza acadêmica-científica em editora com corpo editorial</t>
  </si>
  <si>
    <t>Publicação de capítulo em livro de natureza acadêmica em editora com  corpo editorial</t>
  </si>
  <si>
    <t>Curso de Especialização Lato Sensu concluído na área de Educação, mínimo de 360 horas</t>
  </si>
  <si>
    <t xml:space="preserve">Docência na Educação Básica  </t>
  </si>
  <si>
    <r>
      <t>Docência na Educação Superior</t>
    </r>
    <r>
      <rPr>
        <b/>
        <sz val="9"/>
        <color theme="1"/>
        <rFont val="Times New Roman"/>
        <family val="1"/>
      </rPr>
      <t xml:space="preserve"> </t>
    </r>
  </si>
  <si>
    <t>Atividade de monitoria na educação básica ou em disciplina do ensino superior</t>
  </si>
  <si>
    <t>Orientação de alunos em trabalhos para feiras e/ou mostras, na educação básica ou no ensino superior</t>
  </si>
  <si>
    <t>Supervisão de estagiários das licenciaturas (por aluno/por semestre)</t>
  </si>
  <si>
    <t>Palestras, conferências, minicursos, ou mesas redondas ministradas</t>
  </si>
  <si>
    <t>Publicação de artigo (área da Educação) em periódico do tipo revista cientifica, com corpo editorial</t>
  </si>
  <si>
    <t>Publicação de trabalho completo (mínimo 8 páginas) (na área da Educação) em anais de evento cientifico ou acadêmico, promovido por instituição-entidade cientifica ou acadêmica</t>
  </si>
  <si>
    <t>Disciplina afim ao Programa, concluída com aprovação em Mestrado credenciado pela CAPES, carga horária mínima de 45 horas</t>
  </si>
  <si>
    <t>Participação em Projeto de iniciação à docência (PIBID, Residência Pedagógica) nas áreas do Programa</t>
  </si>
  <si>
    <t>Participação em Projeto de Pesquisa, Ensino ou Extensão (PIBIC, PIVIC, PET, Empresa Júnior etc.) nas áreas do Programa</t>
  </si>
  <si>
    <t>Curso de Aperfeiçoamento (mínimo de 180h) concluído na área da Educação</t>
  </si>
  <si>
    <t>Curso de Extensão (mínimo de 40 horas) concluído na área da Educação</t>
  </si>
  <si>
    <r>
      <t xml:space="preserve">Pontuação máxima permintida no item II  -  </t>
    </r>
    <r>
      <rPr>
        <b/>
        <sz val="9"/>
        <color rgb="FFC00000"/>
        <rFont val="Times New Roman"/>
        <family val="1"/>
      </rPr>
      <t>50 pontos</t>
    </r>
    <r>
      <rPr>
        <b/>
        <sz val="9"/>
        <color rgb="FF0000FF"/>
        <rFont val="Times New Roman"/>
        <family val="1"/>
      </rPr>
      <t xml:space="preserve"> </t>
    </r>
  </si>
  <si>
    <t>Participação em comissão julgadora em feiras e/ou mostras na educação básica</t>
  </si>
  <si>
    <r>
      <t xml:space="preserve">III - Produção científica (período de análise: janeiro de 2018 a novembro de 2023) </t>
    </r>
    <r>
      <rPr>
        <b/>
        <sz val="8"/>
        <color rgb="FFC00000"/>
        <rFont val="Times New Roman"/>
        <family val="1"/>
      </rPr>
      <t>Obs. Serão desconsiderados os documentos não numerados, numerados equivocadamente ou que estejam fora do período em análise.</t>
    </r>
  </si>
  <si>
    <r>
      <t xml:space="preserve">II - Experiência profissional (Período de análise: outubro de 2013 a novembro de 2023) </t>
    </r>
    <r>
      <rPr>
        <b/>
        <sz val="8"/>
        <color rgb="FFC00000"/>
        <rFont val="Times New Roman"/>
        <family val="1"/>
      </rPr>
      <t>Obs. Serão desconsiderados os documentos não numerados, numerados equivocadamente ou que estejam fora do período em análise.</t>
    </r>
  </si>
  <si>
    <t xml:space="preserve">Total geral de pontos válidos - Máximo 100 pontos </t>
  </si>
  <si>
    <t>3.9</t>
  </si>
  <si>
    <t>Publicação de resumo em anais de evento cientifico ou acadêmico (nas áreas do PPGPEDU), promovido por instituição-entidade cientifica ou acadêmica</t>
  </si>
  <si>
    <t>Apresentação de trabalho em evento cientifico ou acadêmico (nas áreas do PPGPEDU), promovido por instituição-entidade cientifica ou acadêmica</t>
  </si>
  <si>
    <t>Participação em evento, minicurso, palestra, seminário, oficinas, etc. na área da Educação</t>
  </si>
  <si>
    <t>1- Este   formulário deverá ser preenchido digitalmente conforme item 6.5 do edital</t>
  </si>
  <si>
    <t xml:space="preserve">                                  Pontuação máxima permintida no item III  -  20 pontos 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</si>
  <si>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</si>
  <si>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</si>
  <si>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</si>
  <si>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</si>
  <si>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</si>
  <si>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</si>
  <si>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</si>
  <si>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</si>
  <si>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</si>
  <si>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</si>
  <si>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</si>
  <si>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</si>
  <si>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</si>
  <si>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</si>
  <si>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</si>
  <si>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</si>
  <si>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</si>
  <si>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Supervisor de PIBID e/ou Preceptor de Residência Pedagógica</t>
  </si>
  <si>
    <t>Publicação de resumo expandido (mínimo 3 páginas) em anais de evento cientifico ou acadêmico (nas áreas do PPGPEDU), promovido por instituição-entidade cientifica ou acadêmica</t>
  </si>
  <si>
    <t>numeração das páginas</t>
  </si>
  <si>
    <t>Formulário de Avaliação do Currículo</t>
  </si>
  <si>
    <r>
      <t xml:space="preserve">Pontuação máxima permintida no item I - </t>
    </r>
    <r>
      <rPr>
        <b/>
        <sz val="9"/>
        <color rgb="FFC00000"/>
        <rFont val="Times New Roman"/>
        <family val="1"/>
      </rPr>
      <t xml:space="preserve">30 pontos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</si>
</sst>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9"/>
      <color rgb="FFC00000"/>
      <name val="Times New Roman"/>
      <family val="1"/>
    </font>
    <font>
      <b/>
      <sz val="11"/>
      <color rgb="FFC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rgb="FF0000FF"/>
      <name val="Times New Roman"/>
      <family val="1"/>
    </font>
    <font>
      <sz val="9"/>
      <color theme="1"/>
      <name val="Arial"/>
      <family val="2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1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2" fontId="0" fillId="2" borderId="7" xfId="0" applyNumberFormat="1" applyFill="1" applyBorder="1"/>
    <xf numFmtId="0" fontId="0" fillId="2" borderId="8" xfId="0" applyFill="1" applyBorder="1"/>
    <xf numFmtId="2" fontId="0" fillId="2" borderId="0" xfId="0" applyNumberFormat="1" applyFill="1"/>
    <xf numFmtId="0" fontId="0" fillId="2" borderId="10" xfId="0" applyFill="1" applyBorder="1"/>
    <xf numFmtId="2" fontId="0" fillId="2" borderId="12" xfId="0" applyNumberFormat="1" applyFill="1" applyBorder="1"/>
    <xf numFmtId="0" fontId="0" fillId="2" borderId="13" xfId="0" applyFill="1" applyBorder="1"/>
    <xf numFmtId="0" fontId="3" fillId="5" borderId="6" xfId="0" applyFont="1" applyFill="1" applyBorder="1"/>
    <xf numFmtId="0" fontId="16" fillId="5" borderId="7" xfId="0" applyFont="1" applyFill="1" applyBorder="1" applyAlignment="1">
      <alignment horizontal="left"/>
    </xf>
    <xf numFmtId="0" fontId="17" fillId="5" borderId="7" xfId="0" applyFont="1" applyFill="1" applyBorder="1" applyAlignment="1">
      <alignment horizontal="center"/>
    </xf>
    <xf numFmtId="2" fontId="17" fillId="5" borderId="7" xfId="0" applyNumberFormat="1" applyFont="1" applyFill="1" applyBorder="1"/>
    <xf numFmtId="0" fontId="17" fillId="5" borderId="8" xfId="0" applyFont="1" applyFill="1" applyBorder="1"/>
    <xf numFmtId="0" fontId="3" fillId="5" borderId="9" xfId="0" applyFont="1" applyFill="1" applyBorder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2" fontId="6" fillId="5" borderId="0" xfId="0" applyNumberFormat="1" applyFont="1" applyFill="1"/>
    <xf numFmtId="0" fontId="6" fillId="5" borderId="10" xfId="0" applyFont="1" applyFill="1" applyBorder="1"/>
    <xf numFmtId="0" fontId="3" fillId="5" borderId="11" xfId="0" applyFont="1" applyFill="1" applyBorder="1"/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center"/>
    </xf>
    <xf numFmtId="2" fontId="6" fillId="5" borderId="12" xfId="0" applyNumberFormat="1" applyFont="1" applyFill="1" applyBorder="1"/>
    <xf numFmtId="0" fontId="6" fillId="5" borderId="13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2" fontId="13" fillId="3" borderId="14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3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2" fontId="9" fillId="5" borderId="15" xfId="0" applyNumberFormat="1" applyFont="1" applyFill="1" applyBorder="1" applyAlignment="1">
      <alignment horizontal="center"/>
    </xf>
    <xf numFmtId="0" fontId="12" fillId="5" borderId="4" xfId="0" applyFont="1" applyFill="1" applyBorder="1"/>
    <xf numFmtId="0" fontId="12" fillId="0" borderId="1" xfId="0" applyFont="1" applyBorder="1" applyAlignment="1">
      <alignment vertical="center" wrapText="1"/>
    </xf>
    <xf numFmtId="0" fontId="4" fillId="5" borderId="2" xfId="0" applyFont="1" applyFill="1" applyBorder="1" applyAlignment="1">
      <alignment horizontal="center"/>
    </xf>
    <xf numFmtId="1" fontId="12" fillId="5" borderId="4" xfId="0" applyNumberFormat="1" applyFont="1" applyFill="1" applyBorder="1" applyAlignment="1">
      <alignment horizontal="center"/>
    </xf>
    <xf numFmtId="0" fontId="12" fillId="0" borderId="1" xfId="0" applyFont="1" applyBorder="1" applyAlignment="1">
      <alignment vertical="center"/>
    </xf>
    <xf numFmtId="2" fontId="12" fillId="0" borderId="5" xfId="0" applyNumberFormat="1" applyFont="1" applyBorder="1" applyAlignment="1">
      <alignment horizontal="center" vertical="center"/>
    </xf>
    <xf numFmtId="0" fontId="9" fillId="5" borderId="2" xfId="0" applyFont="1" applyFill="1" applyBorder="1"/>
    <xf numFmtId="0" fontId="9" fillId="5" borderId="3" xfId="0" applyFont="1" applyFill="1" applyBorder="1"/>
    <xf numFmtId="0" fontId="9" fillId="5" borderId="16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2" fontId="8" fillId="4" borderId="0" xfId="0" applyNumberFormat="1" applyFont="1" applyFill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4" borderId="0" xfId="0" applyFont="1" applyFill="1"/>
    <xf numFmtId="0" fontId="0" fillId="2" borderId="0" xfId="0" applyFill="1"/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/>
    <xf numFmtId="0" fontId="0" fillId="4" borderId="0" xfId="0" applyFill="1"/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6" fillId="5" borderId="0" xfId="0" applyFont="1" applyFill="1" applyAlignment="1">
      <alignment horizontal="left" wrapText="1"/>
    </xf>
    <xf numFmtId="0" fontId="6" fillId="5" borderId="1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0000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3922058</xdr:colOff>
      <xdr:row>22</xdr:row>
      <xdr:rowOff>109053</xdr:rowOff>
    </xdr:from>
    <xdr:to>
      <xdr:col>3</xdr:col>
      <xdr:colOff>337038</xdr:colOff>
      <xdr:row>22</xdr:row>
      <xdr:rowOff>112059</xdr:rowOff>
    </xdr:to>
    <xdr:cxnSp macro="">
      <xdr:nvCxnSpPr>
        <xdr:cNvPr id="14" name="Conector de seta re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247029" y="5230141"/>
          <a:ext cx="998185" cy="3006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3910853</xdr:colOff>
      <xdr:row>35</xdr:row>
      <xdr:rowOff>100853</xdr:rowOff>
    </xdr:from>
    <xdr:to>
      <xdr:col>3</xdr:col>
      <xdr:colOff>341923</xdr:colOff>
      <xdr:row>35</xdr:row>
      <xdr:rowOff>109053</xdr:rowOff>
    </xdr:to>
    <xdr:cxnSp macro="">
      <xdr:nvCxnSpPr>
        <xdr:cNvPr id="15" name="Conector de seta re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235824" y="8482853"/>
          <a:ext cx="1014275" cy="8200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336177</xdr:colOff>
      <xdr:row>47</xdr:row>
      <xdr:rowOff>89647</xdr:rowOff>
    </xdr:from>
    <xdr:to>
      <xdr:col>3</xdr:col>
      <xdr:colOff>254000</xdr:colOff>
      <xdr:row>47</xdr:row>
      <xdr:rowOff>94397</xdr:rowOff>
    </xdr:to>
    <xdr:cxnSp macro="">
      <xdr:nvCxnSpPr>
        <xdr:cNvPr id="16" name="Conector de seta re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773706" y="12696265"/>
          <a:ext cx="388470" cy="4750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59"/>
  <sheetViews>
    <sheetView showGridLines="0" tabSelected="1" zoomScale="85" zoomScaleNormal="85" workbookViewId="0">
      <selection activeCell="D45" sqref="D45"/>
    </sheetView>
  </sheetViews>
  <sheetFormatPr defaultColWidth="9.140625" defaultRowHeight="15" x14ac:dyDescent="0.25"/>
  <cols>
    <col min="1" max="1" width="4.85546875" customWidth="1"/>
    <col min="2" max="2" width="61.7109375" customWidth="1"/>
    <col min="3" max="3" width="7.85546875" customWidth="1"/>
    <col min="4" max="4" width="5.85546875" customWidth="1"/>
    <col min="5" max="5" width="8.140625" style="4" customWidth="1"/>
    <col min="6" max="6" width="11.42578125" customWidth="1"/>
  </cols>
  <sheetData>
    <row r="1" spans="1:12" ht="23.25" customHeight="1" x14ac:dyDescent="0.25">
      <c r="C1" s="2"/>
    </row>
    <row r="2" spans="1:12" ht="17.25" customHeight="1" x14ac:dyDescent="0.25">
      <c r="A2" s="76" t="s">
        <v>74</v>
      </c>
      <c r="B2" s="77"/>
      <c r="C2" s="77"/>
      <c r="D2" s="77"/>
      <c r="E2" s="77"/>
      <c r="F2" s="77"/>
    </row>
    <row r="3" spans="1:12" ht="5.25" customHeight="1" x14ac:dyDescent="0.25">
      <c r="A3" s="1"/>
      <c r="B3" s="1"/>
      <c r="C3" s="1"/>
    </row>
    <row r="4" spans="1:12" ht="15" customHeight="1" x14ac:dyDescent="0.25">
      <c r="A4" s="56" t="s">
        <v>12</v>
      </c>
      <c r="B4" s="78"/>
      <c r="C4" s="79"/>
      <c r="D4" s="80"/>
      <c r="E4" s="8"/>
      <c r="F4" s="9"/>
    </row>
    <row r="5" spans="1:12" ht="1.5" customHeight="1" x14ac:dyDescent="0.25">
      <c r="A5" s="57"/>
      <c r="B5" s="60"/>
      <c r="C5" s="60"/>
      <c r="D5" s="60"/>
      <c r="E5" s="10"/>
      <c r="F5" s="11"/>
    </row>
    <row r="6" spans="1:12" ht="15" customHeight="1" x14ac:dyDescent="0.25">
      <c r="A6" s="58" t="s">
        <v>13</v>
      </c>
      <c r="B6" s="78"/>
      <c r="C6" s="79"/>
      <c r="D6" s="80"/>
      <c r="E6" s="12"/>
      <c r="F6" s="13"/>
    </row>
    <row r="7" spans="1:12" ht="4.5" customHeight="1" x14ac:dyDescent="0.25">
      <c r="A7" s="59"/>
      <c r="B7" s="61"/>
      <c r="C7" s="62"/>
      <c r="D7" s="62"/>
      <c r="E7" s="63"/>
      <c r="F7" s="64"/>
    </row>
    <row r="8" spans="1:12" ht="12" customHeight="1" x14ac:dyDescent="0.25">
      <c r="A8" s="14"/>
      <c r="B8" s="15" t="s">
        <v>19</v>
      </c>
      <c r="C8" s="16"/>
      <c r="D8" s="16"/>
      <c r="E8" s="17"/>
      <c r="F8" s="18"/>
    </row>
    <row r="9" spans="1:12" ht="15.75" customHeight="1" x14ac:dyDescent="0.25">
      <c r="A9" s="19"/>
      <c r="B9" s="81" t="s">
        <v>52</v>
      </c>
      <c r="C9" s="81"/>
      <c r="D9" s="81"/>
      <c r="E9" s="81"/>
      <c r="F9" s="82"/>
    </row>
    <row r="10" spans="1:12" ht="13.5" customHeight="1" x14ac:dyDescent="0.25">
      <c r="A10" s="19"/>
      <c r="B10" s="20" t="s">
        <v>20</v>
      </c>
      <c r="C10" s="21"/>
      <c r="D10" s="21"/>
      <c r="E10" s="22"/>
      <c r="F10" s="23"/>
    </row>
    <row r="11" spans="1:12" ht="15" customHeight="1" x14ac:dyDescent="0.25">
      <c r="A11" s="24"/>
      <c r="B11" s="25" t="s">
        <v>23</v>
      </c>
      <c r="C11" s="26"/>
      <c r="D11" s="26"/>
      <c r="E11" s="27"/>
      <c r="F11" s="28"/>
    </row>
    <row r="12" spans="1:12" ht="4.5" customHeight="1" x14ac:dyDescent="0.25"/>
    <row r="13" spans="1:12" ht="12.75" customHeight="1" x14ac:dyDescent="0.25">
      <c r="A13" s="83" t="s">
        <v>0</v>
      </c>
      <c r="B13" s="83"/>
      <c r="C13" s="83"/>
      <c r="D13" s="83"/>
      <c r="E13" s="83"/>
      <c r="F13" s="83"/>
      <c r="G13" s="3"/>
      <c r="H13" s="3"/>
      <c r="I13" s="3"/>
      <c r="J13" s="3"/>
      <c r="K13" s="3"/>
      <c r="L13" s="3"/>
    </row>
    <row r="14" spans="1:12" ht="46.5" customHeight="1" x14ac:dyDescent="0.25">
      <c r="A14" s="29" t="s">
        <v>1</v>
      </c>
      <c r="B14" s="29" t="s">
        <v>2</v>
      </c>
      <c r="C14" s="30" t="s">
        <v>14</v>
      </c>
      <c r="D14" s="30" t="s">
        <v>15</v>
      </c>
      <c r="E14" s="31" t="s">
        <v>16</v>
      </c>
      <c r="F14" s="30" t="s">
        <v>73</v>
      </c>
      <c r="G14" s="3"/>
      <c r="H14" s="3"/>
      <c r="I14" s="3"/>
      <c r="J14" s="3"/>
      <c r="K14" s="3"/>
      <c r="L14" s="3"/>
    </row>
    <row r="15" spans="1:12" ht="26.25" customHeight="1" x14ac:dyDescent="0.25">
      <c r="A15" s="32" t="s">
        <v>54</v>
      </c>
      <c r="B15" s="33" t="s">
        <v>29</v>
      </c>
      <c r="C15" s="34">
        <v>2</v>
      </c>
      <c r="D15" s="7"/>
      <c r="E15" s="34">
        <f>D15*C15</f>
        <v>0</v>
      </c>
      <c r="F15" s="7"/>
      <c r="G15" s="3"/>
      <c r="H15" s="3"/>
      <c r="I15" s="3"/>
      <c r="J15" s="3"/>
      <c r="K15" s="3"/>
      <c r="L15" s="3"/>
    </row>
    <row r="16" spans="1:12" ht="30" customHeight="1" x14ac:dyDescent="0.25">
      <c r="A16" s="32" t="s">
        <v>55</v>
      </c>
      <c r="B16" s="33" t="s">
        <v>39</v>
      </c>
      <c r="C16" s="34">
        <v>0.2</v>
      </c>
      <c r="D16" s="7"/>
      <c r="E16" s="34">
        <f t="shared" ref="E16:E21" si="0">D16*C16</f>
        <v>0</v>
      </c>
      <c r="F16" s="7"/>
      <c r="G16" s="3"/>
      <c r="H16" s="3"/>
      <c r="I16" s="3"/>
      <c r="J16" s="3"/>
      <c r="K16" s="3"/>
      <c r="L16" s="3"/>
    </row>
    <row r="17" spans="1:12" ht="27.75" customHeight="1" x14ac:dyDescent="0.25">
      <c r="A17" s="32" t="s">
        <v>56</v>
      </c>
      <c r="B17" s="35" t="s">
        <v>41</v>
      </c>
      <c r="C17" s="34">
        <v>2</v>
      </c>
      <c r="D17" s="7"/>
      <c r="E17" s="34">
        <f t="shared" si="0"/>
        <v>0</v>
      </c>
      <c r="F17" s="7"/>
      <c r="G17" s="3"/>
      <c r="H17" s="3"/>
      <c r="I17" s="3"/>
      <c r="J17" s="3"/>
      <c r="K17" s="3"/>
      <c r="L17" s="3"/>
    </row>
    <row r="18" spans="1:12" ht="19.5" customHeight="1" x14ac:dyDescent="0.25">
      <c r="A18" s="32" t="s">
        <v>57</v>
      </c>
      <c r="B18" s="35" t="s">
        <v>42</v>
      </c>
      <c r="C18" s="34">
        <v>0.5</v>
      </c>
      <c r="D18" s="7"/>
      <c r="E18" s="34">
        <f t="shared" si="0"/>
        <v>0</v>
      </c>
      <c r="F18" s="7"/>
      <c r="G18" s="3"/>
      <c r="H18" s="3"/>
      <c r="I18" s="3"/>
      <c r="J18" s="3"/>
      <c r="K18" s="3"/>
      <c r="L18" s="3"/>
    </row>
    <row r="19" spans="1:12" ht="30" customHeight="1" x14ac:dyDescent="0.25">
      <c r="A19" s="32" t="s">
        <v>58</v>
      </c>
      <c r="B19" s="33" t="s">
        <v>40</v>
      </c>
      <c r="C19" s="34">
        <v>0.2</v>
      </c>
      <c r="D19" s="7"/>
      <c r="E19" s="34">
        <f t="shared" si="0"/>
        <v>0</v>
      </c>
      <c r="F19" s="7"/>
      <c r="G19" s="3"/>
      <c r="H19" s="3"/>
      <c r="I19" s="3"/>
      <c r="J19" s="3"/>
      <c r="K19" s="3"/>
      <c r="L19" s="3"/>
    </row>
    <row r="20" spans="1:12" ht="26.25" customHeight="1" x14ac:dyDescent="0.25">
      <c r="A20" s="32" t="s">
        <v>59</v>
      </c>
      <c r="B20" s="33" t="s">
        <v>38</v>
      </c>
      <c r="C20" s="34">
        <v>2</v>
      </c>
      <c r="D20" s="7"/>
      <c r="E20" s="34">
        <f t="shared" si="0"/>
        <v>0</v>
      </c>
      <c r="F20" s="7"/>
      <c r="G20" s="3"/>
      <c r="H20" s="3"/>
      <c r="I20" s="3"/>
      <c r="J20" s="3"/>
      <c r="K20" s="3"/>
      <c r="L20" s="3"/>
    </row>
    <row r="21" spans="1:12" ht="21.75" customHeight="1" x14ac:dyDescent="0.25">
      <c r="A21" s="32" t="s">
        <v>60</v>
      </c>
      <c r="B21" s="35" t="s">
        <v>3</v>
      </c>
      <c r="C21" s="34">
        <v>8</v>
      </c>
      <c r="D21" s="7"/>
      <c r="E21" s="34">
        <f t="shared" si="0"/>
        <v>0</v>
      </c>
      <c r="F21" s="7"/>
      <c r="G21" s="3"/>
      <c r="H21" s="3"/>
      <c r="I21" s="3"/>
      <c r="J21" s="3"/>
      <c r="K21" s="3"/>
      <c r="L21" s="3"/>
    </row>
    <row r="22" spans="1:12" ht="19.5" customHeight="1" thickBot="1" x14ac:dyDescent="0.3">
      <c r="A22" s="66" t="s">
        <v>17</v>
      </c>
      <c r="B22" s="67"/>
      <c r="C22" s="67"/>
      <c r="D22" s="68"/>
      <c r="E22" s="36">
        <f>SUM(E15:E21)</f>
        <v>0</v>
      </c>
      <c r="F22" s="37"/>
      <c r="G22" s="3"/>
      <c r="H22" s="3"/>
      <c r="I22" s="3"/>
      <c r="J22" s="3"/>
      <c r="K22" s="3"/>
      <c r="L22" s="3"/>
    </row>
    <row r="23" spans="1:12" ht="15" customHeight="1" thickBot="1" x14ac:dyDescent="0.3">
      <c r="A23" s="38"/>
      <c r="B23" s="39" t="s">
        <v>75</v>
      </c>
      <c r="C23" s="40"/>
      <c r="D23" s="40"/>
      <c r="E23" s="41">
        <f>IF(E22&lt;=30,E22,30)</f>
        <v>0</v>
      </c>
      <c r="F23" s="42"/>
      <c r="G23" s="3"/>
      <c r="H23" s="3"/>
      <c r="I23" s="3"/>
      <c r="J23" s="3"/>
      <c r="K23" s="3"/>
      <c r="L23" s="3"/>
    </row>
    <row r="24" spans="1:12" ht="39" customHeight="1" x14ac:dyDescent="0.25">
      <c r="A24" s="84" t="s">
        <v>46</v>
      </c>
      <c r="B24" s="85"/>
      <c r="C24" s="85"/>
      <c r="D24" s="85"/>
      <c r="E24" s="86"/>
      <c r="F24" s="87"/>
      <c r="G24" s="3"/>
      <c r="H24" s="3"/>
      <c r="I24" s="3"/>
      <c r="J24" s="3"/>
      <c r="K24" s="3"/>
      <c r="L24" s="3"/>
    </row>
    <row r="25" spans="1:12" ht="19.5" customHeight="1" x14ac:dyDescent="0.25">
      <c r="A25" s="43" t="s">
        <v>61</v>
      </c>
      <c r="B25" s="43" t="s">
        <v>30</v>
      </c>
      <c r="C25" s="34">
        <v>1</v>
      </c>
      <c r="D25" s="7"/>
      <c r="E25" s="34">
        <f>D25*C25</f>
        <v>0</v>
      </c>
      <c r="F25" s="7"/>
      <c r="G25" s="3"/>
      <c r="H25" s="3"/>
      <c r="I25" s="3"/>
      <c r="J25" s="3"/>
      <c r="K25" s="3"/>
      <c r="L25" s="3"/>
    </row>
    <row r="26" spans="1:12" ht="19.5" customHeight="1" x14ac:dyDescent="0.25">
      <c r="A26" s="43" t="s">
        <v>62</v>
      </c>
      <c r="B26" s="43" t="s">
        <v>31</v>
      </c>
      <c r="C26" s="34">
        <v>0.5</v>
      </c>
      <c r="D26" s="7"/>
      <c r="E26" s="34">
        <f t="shared" ref="E26:E34" si="1">D26*C26</f>
        <v>0</v>
      </c>
      <c r="F26" s="7"/>
      <c r="G26" s="3"/>
      <c r="H26" s="3"/>
      <c r="I26" s="3"/>
      <c r="J26" s="3"/>
      <c r="K26" s="3"/>
      <c r="L26" s="3"/>
    </row>
    <row r="27" spans="1:12" ht="18" customHeight="1" x14ac:dyDescent="0.25">
      <c r="A27" s="43" t="s">
        <v>63</v>
      </c>
      <c r="B27" s="43" t="s">
        <v>71</v>
      </c>
      <c r="C27" s="34">
        <v>0.25</v>
      </c>
      <c r="D27" s="7"/>
      <c r="E27" s="34">
        <f t="shared" si="1"/>
        <v>0</v>
      </c>
      <c r="F27" s="7"/>
      <c r="G27" s="3"/>
      <c r="H27" s="3"/>
      <c r="I27" s="3"/>
      <c r="J27" s="3"/>
      <c r="K27" s="3"/>
      <c r="L27" s="3"/>
    </row>
    <row r="28" spans="1:12" ht="15" customHeight="1" x14ac:dyDescent="0.25">
      <c r="A28" s="43" t="s">
        <v>64</v>
      </c>
      <c r="B28" s="43" t="s">
        <v>25</v>
      </c>
      <c r="C28" s="34">
        <v>0.5</v>
      </c>
      <c r="D28" s="7"/>
      <c r="E28" s="34">
        <f t="shared" si="1"/>
        <v>0</v>
      </c>
      <c r="F28" s="7"/>
      <c r="G28" s="3"/>
      <c r="H28" s="3"/>
      <c r="I28" s="3"/>
      <c r="J28" s="3"/>
      <c r="K28" s="3"/>
      <c r="L28" s="3"/>
    </row>
    <row r="29" spans="1:12" ht="15.75" customHeight="1" x14ac:dyDescent="0.25">
      <c r="A29" s="43" t="s">
        <v>65</v>
      </c>
      <c r="B29" s="43" t="s">
        <v>34</v>
      </c>
      <c r="C29" s="34">
        <v>0.1</v>
      </c>
      <c r="D29" s="7"/>
      <c r="E29" s="34">
        <f t="shared" si="1"/>
        <v>0</v>
      </c>
      <c r="F29" s="7"/>
      <c r="G29" s="3"/>
      <c r="H29" s="3"/>
      <c r="I29" s="3"/>
      <c r="J29" s="3"/>
      <c r="K29" s="3"/>
      <c r="L29" s="3"/>
    </row>
    <row r="30" spans="1:12" ht="15.75" customHeight="1" x14ac:dyDescent="0.25">
      <c r="A30" s="43" t="s">
        <v>66</v>
      </c>
      <c r="B30" s="43" t="s">
        <v>35</v>
      </c>
      <c r="C30" s="34">
        <v>0.2</v>
      </c>
      <c r="D30" s="7"/>
      <c r="E30" s="34">
        <f t="shared" si="1"/>
        <v>0</v>
      </c>
      <c r="F30" s="7"/>
      <c r="G30" s="3"/>
      <c r="H30" s="3"/>
      <c r="I30" s="3"/>
      <c r="J30" s="3"/>
      <c r="K30" s="3"/>
      <c r="L30" s="3"/>
    </row>
    <row r="31" spans="1:12" ht="27" customHeight="1" x14ac:dyDescent="0.25">
      <c r="A31" s="43" t="s">
        <v>67</v>
      </c>
      <c r="B31" s="43" t="s">
        <v>33</v>
      </c>
      <c r="C31" s="34">
        <v>0.5</v>
      </c>
      <c r="D31" s="7"/>
      <c r="E31" s="34">
        <f t="shared" si="1"/>
        <v>0</v>
      </c>
      <c r="F31" s="7"/>
      <c r="G31" s="3"/>
      <c r="H31" s="3"/>
      <c r="I31" s="3"/>
      <c r="J31" s="3"/>
      <c r="K31" s="3"/>
      <c r="L31" s="3"/>
    </row>
    <row r="32" spans="1:12" ht="27.75" customHeight="1" x14ac:dyDescent="0.25">
      <c r="A32" s="43" t="s">
        <v>68</v>
      </c>
      <c r="B32" s="43" t="s">
        <v>44</v>
      </c>
      <c r="C32" s="34">
        <v>0.1</v>
      </c>
      <c r="D32" s="7"/>
      <c r="E32" s="34">
        <f t="shared" si="1"/>
        <v>0</v>
      </c>
      <c r="F32" s="7"/>
      <c r="G32" s="3"/>
      <c r="H32" s="3"/>
      <c r="I32" s="3"/>
      <c r="J32" s="3"/>
      <c r="K32" s="3"/>
      <c r="L32" s="3"/>
    </row>
    <row r="33" spans="1:12" ht="15" customHeight="1" x14ac:dyDescent="0.25">
      <c r="A33" s="43" t="s">
        <v>69</v>
      </c>
      <c r="B33" s="43" t="s">
        <v>26</v>
      </c>
      <c r="C33" s="34">
        <v>0.2</v>
      </c>
      <c r="D33" s="7"/>
      <c r="E33" s="34">
        <f t="shared" si="1"/>
        <v>0</v>
      </c>
      <c r="F33" s="7"/>
      <c r="G33" s="3"/>
      <c r="H33" s="3"/>
      <c r="I33" s="3"/>
      <c r="J33" s="3"/>
      <c r="K33" s="3"/>
      <c r="L33" s="3"/>
    </row>
    <row r="34" spans="1:12" ht="18" customHeight="1" x14ac:dyDescent="0.25">
      <c r="A34" s="43" t="s">
        <v>70</v>
      </c>
      <c r="B34" s="43" t="s">
        <v>32</v>
      </c>
      <c r="C34" s="34">
        <v>0.1</v>
      </c>
      <c r="D34" s="7"/>
      <c r="E34" s="34">
        <f t="shared" si="1"/>
        <v>0</v>
      </c>
      <c r="F34" s="7"/>
      <c r="G34" s="3"/>
      <c r="H34" s="3"/>
      <c r="I34" s="3"/>
      <c r="J34" s="3"/>
      <c r="K34" s="3"/>
      <c r="L34" s="3"/>
    </row>
    <row r="35" spans="1:12" ht="12.75" customHeight="1" thickBot="1" x14ac:dyDescent="0.3">
      <c r="A35" s="66" t="s">
        <v>21</v>
      </c>
      <c r="B35" s="67"/>
      <c r="C35" s="67"/>
      <c r="D35" s="68"/>
      <c r="E35" s="36">
        <f>SUM(E25:E34)</f>
        <v>0</v>
      </c>
      <c r="F35" s="65"/>
      <c r="G35" s="3"/>
      <c r="H35" s="3"/>
      <c r="I35" s="3"/>
      <c r="J35" s="3"/>
      <c r="K35" s="3"/>
      <c r="L35" s="3"/>
    </row>
    <row r="36" spans="1:12" ht="15" customHeight="1" thickBot="1" x14ac:dyDescent="0.3">
      <c r="A36" s="44"/>
      <c r="B36" s="39" t="s">
        <v>43</v>
      </c>
      <c r="C36" s="40"/>
      <c r="D36" s="40"/>
      <c r="E36" s="41">
        <f>IF(E35&lt;=50,E35,50)</f>
        <v>0</v>
      </c>
      <c r="F36" s="45"/>
      <c r="G36" s="3"/>
      <c r="H36" s="3"/>
      <c r="I36" s="3"/>
      <c r="J36" s="3"/>
      <c r="K36" s="3"/>
      <c r="L36" s="3"/>
    </row>
    <row r="37" spans="1:12" ht="28.5" customHeight="1" x14ac:dyDescent="0.25">
      <c r="A37" s="84" t="s">
        <v>45</v>
      </c>
      <c r="B37" s="85"/>
      <c r="C37" s="85"/>
      <c r="D37" s="85"/>
      <c r="E37" s="86"/>
      <c r="F37" s="87"/>
      <c r="G37" s="3"/>
      <c r="H37" s="3"/>
      <c r="I37" s="3"/>
      <c r="J37" s="3"/>
      <c r="K37" s="3"/>
      <c r="L37" s="3"/>
    </row>
    <row r="38" spans="1:12" ht="32.25" customHeight="1" x14ac:dyDescent="0.25">
      <c r="A38" s="46" t="s">
        <v>4</v>
      </c>
      <c r="B38" s="43" t="s">
        <v>27</v>
      </c>
      <c r="C38" s="47">
        <v>2</v>
      </c>
      <c r="D38" s="6"/>
      <c r="E38" s="34">
        <f>D38*C38</f>
        <v>0</v>
      </c>
      <c r="F38" s="5"/>
      <c r="G38" s="3"/>
      <c r="H38" s="3"/>
      <c r="I38" s="3"/>
      <c r="J38" s="3"/>
      <c r="K38" s="3"/>
      <c r="L38" s="3"/>
    </row>
    <row r="39" spans="1:12" ht="27" customHeight="1" x14ac:dyDescent="0.25">
      <c r="A39" s="46" t="s">
        <v>5</v>
      </c>
      <c r="B39" s="43" t="s">
        <v>28</v>
      </c>
      <c r="C39" s="34">
        <v>1</v>
      </c>
      <c r="D39" s="6"/>
      <c r="E39" s="34">
        <f t="shared" ref="E39:E46" si="2">D39*C39</f>
        <v>0</v>
      </c>
      <c r="F39" s="5"/>
      <c r="G39" s="3"/>
      <c r="H39" s="3"/>
      <c r="I39" s="3"/>
      <c r="J39" s="3"/>
      <c r="K39" s="3"/>
      <c r="L39" s="3"/>
    </row>
    <row r="40" spans="1:12" ht="27.75" customHeight="1" x14ac:dyDescent="0.25">
      <c r="A40" s="46" t="s">
        <v>6</v>
      </c>
      <c r="B40" s="43" t="s">
        <v>36</v>
      </c>
      <c r="C40" s="34">
        <v>1</v>
      </c>
      <c r="D40" s="6"/>
      <c r="E40" s="34">
        <f t="shared" si="2"/>
        <v>0</v>
      </c>
      <c r="F40" s="5"/>
      <c r="G40" s="3"/>
      <c r="H40" s="3"/>
      <c r="I40" s="3"/>
      <c r="J40" s="3"/>
      <c r="K40" s="3"/>
      <c r="L40" s="3"/>
    </row>
    <row r="41" spans="1:12" ht="41.25" customHeight="1" x14ac:dyDescent="0.25">
      <c r="A41" s="46" t="s">
        <v>7</v>
      </c>
      <c r="B41" s="43" t="s">
        <v>37</v>
      </c>
      <c r="C41" s="34">
        <v>0.5</v>
      </c>
      <c r="D41" s="6"/>
      <c r="E41" s="34">
        <f t="shared" si="2"/>
        <v>0</v>
      </c>
      <c r="F41" s="5"/>
      <c r="G41" s="3"/>
      <c r="H41" s="3"/>
      <c r="I41" s="3"/>
      <c r="J41" s="3"/>
      <c r="K41" s="3"/>
      <c r="L41" s="3"/>
    </row>
    <row r="42" spans="1:12" ht="45.75" customHeight="1" x14ac:dyDescent="0.25">
      <c r="A42" s="46" t="s">
        <v>8</v>
      </c>
      <c r="B42" s="43" t="s">
        <v>72</v>
      </c>
      <c r="C42" s="34">
        <v>0.2</v>
      </c>
      <c r="D42" s="6"/>
      <c r="E42" s="34">
        <f t="shared" si="2"/>
        <v>0</v>
      </c>
      <c r="F42" s="5"/>
      <c r="G42" s="3"/>
      <c r="H42" s="3"/>
      <c r="I42" s="3"/>
      <c r="J42" s="3"/>
      <c r="K42" s="3"/>
      <c r="L42" s="3"/>
    </row>
    <row r="43" spans="1:12" ht="29.25" customHeight="1" x14ac:dyDescent="0.25">
      <c r="A43" s="46" t="s">
        <v>9</v>
      </c>
      <c r="B43" s="43" t="s">
        <v>49</v>
      </c>
      <c r="C43" s="34">
        <v>0.1</v>
      </c>
      <c r="D43" s="6"/>
      <c r="E43" s="34">
        <f t="shared" si="2"/>
        <v>0</v>
      </c>
      <c r="F43" s="5"/>
      <c r="G43" s="3"/>
      <c r="H43" s="3"/>
      <c r="I43" s="3"/>
      <c r="J43" s="3"/>
      <c r="K43" s="3"/>
      <c r="L43" s="3"/>
    </row>
    <row r="44" spans="1:12" ht="29.25" customHeight="1" x14ac:dyDescent="0.25">
      <c r="A44" s="46" t="s">
        <v>10</v>
      </c>
      <c r="B44" s="43" t="s">
        <v>50</v>
      </c>
      <c r="C44" s="34">
        <v>0.2</v>
      </c>
      <c r="D44" s="6"/>
      <c r="E44" s="34">
        <f t="shared" si="2"/>
        <v>0</v>
      </c>
      <c r="F44" s="5"/>
      <c r="G44" s="3"/>
      <c r="H44" s="3"/>
      <c r="I44" s="3"/>
      <c r="J44" s="3"/>
      <c r="K44" s="3"/>
      <c r="L44" s="3"/>
    </row>
    <row r="45" spans="1:12" ht="27.75" customHeight="1" x14ac:dyDescent="0.25">
      <c r="A45" s="32" t="s">
        <v>11</v>
      </c>
      <c r="B45" s="43" t="s">
        <v>51</v>
      </c>
      <c r="C45" s="34">
        <v>0.2</v>
      </c>
      <c r="D45" s="7"/>
      <c r="E45" s="34">
        <f t="shared" si="2"/>
        <v>0</v>
      </c>
      <c r="F45" s="7"/>
      <c r="G45" s="3"/>
      <c r="H45" s="3"/>
      <c r="I45" s="3"/>
      <c r="J45" s="3"/>
      <c r="K45" s="3"/>
      <c r="L45" s="3"/>
    </row>
    <row r="46" spans="1:12" ht="14.25" customHeight="1" x14ac:dyDescent="0.25">
      <c r="A46" s="32" t="s">
        <v>48</v>
      </c>
      <c r="B46" s="46" t="s">
        <v>24</v>
      </c>
      <c r="C46" s="34">
        <v>0.2</v>
      </c>
      <c r="D46" s="7"/>
      <c r="E46" s="34">
        <f t="shared" si="2"/>
        <v>0</v>
      </c>
      <c r="F46" s="7"/>
      <c r="G46" s="3"/>
      <c r="H46" s="3"/>
      <c r="I46" s="3"/>
      <c r="J46" s="3"/>
      <c r="K46" s="3"/>
      <c r="L46" s="3"/>
    </row>
    <row r="47" spans="1:12" ht="15" customHeight="1" thickBot="1" x14ac:dyDescent="0.3">
      <c r="A47" s="66" t="s">
        <v>18</v>
      </c>
      <c r="B47" s="67"/>
      <c r="C47" s="67"/>
      <c r="D47" s="68"/>
      <c r="E47" s="36">
        <f>SUM(E38:E46)</f>
        <v>0</v>
      </c>
      <c r="F47" s="69"/>
      <c r="G47" s="3"/>
    </row>
    <row r="48" spans="1:12" ht="15" customHeight="1" thickBot="1" x14ac:dyDescent="0.3">
      <c r="A48" s="48" t="s">
        <v>53</v>
      </c>
      <c r="B48" s="49"/>
      <c r="C48" s="49"/>
      <c r="D48" s="50"/>
      <c r="E48" s="41">
        <f>IF(E47&lt;=20,E47,20)</f>
        <v>0</v>
      </c>
      <c r="F48" s="69"/>
      <c r="G48" s="3"/>
    </row>
    <row r="49" spans="1:7" ht="12.75" customHeight="1" x14ac:dyDescent="0.25">
      <c r="A49" s="51"/>
      <c r="B49" s="52"/>
      <c r="C49" s="52"/>
      <c r="D49" s="52"/>
      <c r="E49" s="53"/>
      <c r="F49" s="69"/>
      <c r="G49" s="3"/>
    </row>
    <row r="50" spans="1:7" ht="22.5" customHeight="1" x14ac:dyDescent="0.25">
      <c r="A50" s="70" t="s">
        <v>22</v>
      </c>
      <c r="B50" s="71"/>
      <c r="C50" s="71"/>
      <c r="D50" s="72"/>
      <c r="E50" s="54">
        <f>(E23+E36+E48)</f>
        <v>0</v>
      </c>
      <c r="F50" s="69"/>
      <c r="G50" s="3"/>
    </row>
    <row r="51" spans="1:7" ht="34.5" customHeight="1" x14ac:dyDescent="0.25">
      <c r="A51" s="73" t="s">
        <v>47</v>
      </c>
      <c r="B51" s="74"/>
      <c r="C51" s="74"/>
      <c r="D51" s="75"/>
      <c r="E51" s="55">
        <f>IF(E50&lt;=100,E50,100)</f>
        <v>0</v>
      </c>
      <c r="F51" s="69"/>
      <c r="G51" s="3"/>
    </row>
    <row r="52" spans="1:7" ht="33.75" customHeight="1" x14ac:dyDescent="0.25">
      <c r="G52" s="3"/>
    </row>
    <row r="53" spans="1:7" ht="24" customHeight="1" x14ac:dyDescent="0.25">
      <c r="G53" s="3"/>
    </row>
    <row r="54" spans="1:7" ht="12.75" customHeight="1" x14ac:dyDescent="0.25">
      <c r="G54" s="3"/>
    </row>
    <row r="55" spans="1:7" ht="12.75" customHeight="1" x14ac:dyDescent="0.25">
      <c r="G55" s="3"/>
    </row>
    <row r="56" spans="1:7" ht="12.75" customHeight="1" x14ac:dyDescent="0.25">
      <c r="G56" s="3"/>
    </row>
    <row r="59" spans="1:7" ht="6.6" customHeight="1" x14ac:dyDescent="0.25"/>
  </sheetData>
  <sheetProtection algorithmName="SHA-512" hashValue="0a6zlZCjzxf8SkYkJVgzQ7UAg5viM6+HMksZsU3VVjTHOZWTPVRnfuMaTX70VQYDChvZgSlZI44LEGt0U5an4w==" saltValue="PeWbLPwSnUJe5FdQm06mLQ==" spinCount="100000" sheet="1" objects="1" scenarios="1" selectLockedCells="1"/>
  <mergeCells count="13">
    <mergeCell ref="A47:D47"/>
    <mergeCell ref="F47:F51"/>
    <mergeCell ref="A50:D50"/>
    <mergeCell ref="A51:D51"/>
    <mergeCell ref="A2:F2"/>
    <mergeCell ref="B4:D4"/>
    <mergeCell ref="B6:D6"/>
    <mergeCell ref="B9:F9"/>
    <mergeCell ref="A13:F13"/>
    <mergeCell ref="A22:D22"/>
    <mergeCell ref="A24:F24"/>
    <mergeCell ref="A35:D35"/>
    <mergeCell ref="A37:F37"/>
  </mergeCells>
  <dataValidations count="24">
    <dataValidation errorStyle="information" allowBlank="1" showInputMessage="1" showErrorMessage="1" error="Atenção!_x000a_Quando for mais de uma página, preencher como o exemplo: 1 a 5." prompt="Atenção!_x000a_Quando for mais de uma página, preencher como o exemplo: 1 a 5." sqref="F15:F21" xr:uid="{00000000-0002-0000-0000-000000000000}"/>
    <dataValidation type="whole" allowBlank="1" showInputMessage="1" showErrorMessage="1" sqref="E51" xr:uid="{00000000-0002-0000-0000-000001000000}">
      <formula1>0</formula1>
      <formula2>100</formula2>
    </dataValidation>
    <dataValidation type="decimal" allowBlank="1" showInputMessage="1" showErrorMessage="1" sqref="E48" xr:uid="{00000000-0002-0000-0000-000002000000}">
      <formula1>0</formula1>
      <formula2>20</formula2>
    </dataValidation>
    <dataValidation type="whole" allowBlank="1" showInputMessage="1" showErrorMessage="1" error="Acima do limite de 5!" prompt="Máximo de 5!" sqref="D46" xr:uid="{00000000-0002-0000-0000-000003000000}">
      <formula1>0</formula1>
      <formula2>5</formula2>
    </dataValidation>
    <dataValidation type="whole" allowBlank="1" showInputMessage="1" showErrorMessage="1" error="Acima do limite de 6!" prompt="Máximo de 6!" sqref="D41" xr:uid="{00000000-0002-0000-0000-000004000000}">
      <formula1>0</formula1>
      <formula2>6</formula2>
    </dataValidation>
    <dataValidation type="whole" allowBlank="1" showInputMessage="1" showErrorMessage="1" error="Acima do limite permitido de 100!" prompt="Máximo de 100." sqref="D29" xr:uid="{00000000-0002-0000-0000-000005000000}">
      <formula1>0</formula1>
      <formula2>100</formula2>
    </dataValidation>
    <dataValidation type="whole" allowBlank="1" showInputMessage="1" showErrorMessage="1" error="Acima do limite permitido de 16 semestres!" prompt="Máximo de 16 semestres!" sqref="D28" xr:uid="{00000000-0002-0000-0000-000006000000}">
      <formula1>0</formula1>
      <formula2>16</formula2>
    </dataValidation>
    <dataValidation type="whole" allowBlank="1" showInputMessage="1" showErrorMessage="1" error="Acima do limite permitido de 40 meses!" prompt="Máximo de 40 meses!" sqref="D27" xr:uid="{00000000-0002-0000-0000-000007000000}">
      <formula1>0</formula1>
      <formula2>40</formula2>
    </dataValidation>
    <dataValidation type="whole" allowBlank="1" showInputMessage="1" showErrorMessage="1" error="Acima do limite permitido de 20 semestres!" prompt="Máximo de 20 semestres!" sqref="D26" xr:uid="{00000000-0002-0000-0000-000008000000}">
      <formula1>0</formula1>
      <formula2>20</formula2>
    </dataValidation>
    <dataValidation type="whole" allowBlank="1" showInputMessage="1" showErrorMessage="1" error="Acima do limite de 4!" prompt="Máximo de 4!" sqref="D18 D39:D40" xr:uid="{00000000-0002-0000-0000-000009000000}">
      <formula1>0</formula1>
      <formula2>4</formula2>
    </dataValidation>
    <dataValidation type="whole" allowBlank="1" showInputMessage="1" showErrorMessage="1" error="Acima do limite de 1!" prompt="Máximo de 1!" sqref="D21" xr:uid="{00000000-0002-0000-0000-00000A000000}">
      <formula1>0</formula1>
      <formula2>1</formula2>
    </dataValidation>
    <dataValidation type="whole" allowBlank="1" showInputMessage="1" showErrorMessage="1" error="Acima do limite de 35 meses!" prompt="Máximo de 35 meses!" sqref="D16 D19" xr:uid="{00000000-0002-0000-0000-00000B000000}">
      <formula1>0</formula1>
      <formula2>35</formula2>
    </dataValidation>
    <dataValidation allowBlank="1" showInputMessage="1" showErrorMessage="1" prompt="Atenção:_x000a_Quando for mais de uma página, preencher como o exemplo._x000a_Exemplo:  1 a 5" sqref="F25 F38 F45:F46" xr:uid="{00000000-0002-0000-0000-00000C000000}"/>
    <dataValidation type="decimal" allowBlank="1" showInputMessage="1" showErrorMessage="1" error="Acima do máximo permitido de 50 pontos!" prompt="Acima do máximo permitido de 50 pontos!" sqref="E36" xr:uid="{00000000-0002-0000-0000-00000D000000}">
      <formula1>0</formula1>
      <formula2>50</formula2>
    </dataValidation>
    <dataValidation type="decimal" allowBlank="1" showInputMessage="1" showErrorMessage="1" error="_x000a_" prompt="Valor Máximo 30 pontos" sqref="E23" xr:uid="{00000000-0002-0000-0000-00000E000000}">
      <formula1>0</formula1>
      <formula2>30</formula2>
    </dataValidation>
    <dataValidation type="whole" allowBlank="1" showInputMessage="1" showErrorMessage="1" sqref="E47" xr:uid="{00000000-0002-0000-0000-00000F000000}">
      <formula1>0</formula1>
      <formula2>23</formula2>
    </dataValidation>
    <dataValidation type="whole" allowBlank="1" showInputMessage="1" showErrorMessage="1" prompt="Máximo de 70!" sqref="E35" xr:uid="{00000000-0002-0000-0000-000010000000}">
      <formula1>0</formula1>
      <formula2>70</formula2>
    </dataValidation>
    <dataValidation type="whole" allowBlank="1" showInputMessage="1" showErrorMessage="1" error="_x000a_" prompt="valor máximo 30 pontos!" sqref="E22" xr:uid="{00000000-0002-0000-0000-000011000000}">
      <formula1>0</formula1>
      <formula2>30</formula2>
    </dataValidation>
    <dataValidation type="whole" allowBlank="1" showInputMessage="1" showErrorMessage="1" error="Acima do limite de 20!_x000a_" prompt="Máximo de 20!" sqref="D34" xr:uid="{00000000-0002-0000-0000-000012000000}">
      <formula1>0</formula1>
      <formula2>20</formula2>
    </dataValidation>
    <dataValidation type="whole" allowBlank="1" showInputMessage="1" showErrorMessage="1" error="Acima do limite permitido de 10!" prompt="Máximo de 10!" sqref="D30" xr:uid="{00000000-0002-0000-0000-000013000000}">
      <formula1>0</formula1>
      <formula2>10</formula2>
    </dataValidation>
    <dataValidation type="whole" allowBlank="1" showInputMessage="1" showErrorMessage="1" error="Acima do máximo permitido de 20 semestres!" prompt="Máximo de 20 semestres!" sqref="D25" xr:uid="{00000000-0002-0000-0000-000014000000}">
      <formula1>0</formula1>
      <formula2>20</formula2>
    </dataValidation>
    <dataValidation type="whole" allowBlank="1" showInputMessage="1" showErrorMessage="1" prompt="Máximo de 100!" sqref="E49" xr:uid="{00000000-0002-0000-0000-000015000000}">
      <formula1>0</formula1>
      <formula2>100</formula2>
    </dataValidation>
    <dataValidation type="whole" allowBlank="1" showInputMessage="1" showErrorMessage="1" error="Acima do limite de 2!" prompt="Máximo de 2!" sqref="D38 D15 D17 D20" xr:uid="{00000000-0002-0000-0000-000016000000}">
      <formula1>0</formula1>
      <formula2>2</formula2>
    </dataValidation>
    <dataValidation type="whole" allowBlank="1" showInputMessage="1" showErrorMessage="1" error="Acima do limite de 10!" prompt="Máximo de 10!" sqref="D42:D45 D31:D33 D45" xr:uid="{00000000-0002-0000-0000-000017000000}">
      <formula1>0</formula1>
      <formula2>10</formula2>
    </dataValidation>
  </dataValidations>
  <pageMargins left="7.874015748031496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Pontuação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Mario Borges Netto</cp:lastModifiedBy>
  <cp:lastPrinted>2023-10-19T13:52:27Z</cp:lastPrinted>
  <dcterms:created xsi:type="dcterms:W3CDTF">2013-05-24T13:19:32Z</dcterms:created>
  <dcterms:modified xsi:type="dcterms:W3CDTF">2023-11-06T16:18:41Z</dcterms:modified>
</cp:coreProperties>
</file>